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2435" windowHeight="52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<sst xmlns="http://schemas.openxmlformats.org/spreadsheetml/2006/main" count="38" uniqueCount="21">
  <si>
    <t>ИТОГО</t>
  </si>
  <si>
    <t>Дом 11</t>
  </si>
  <si>
    <t>Дом 13</t>
  </si>
  <si>
    <t>Дом 15</t>
  </si>
  <si>
    <t>Всего руб.</t>
  </si>
  <si>
    <t>тех.обслуж. руб.</t>
  </si>
  <si>
    <t>Отопление руб.</t>
  </si>
  <si>
    <t>ГВС  руб.</t>
  </si>
  <si>
    <t>водоотведение руб.</t>
  </si>
  <si>
    <t>ХВС руб.</t>
  </si>
  <si>
    <t>Начислено за жилищно-коммунальные услуги в 2014 году  руб.</t>
  </si>
  <si>
    <t>Дом 7</t>
  </si>
  <si>
    <t>Дом 2</t>
  </si>
  <si>
    <t>Дом 4</t>
  </si>
  <si>
    <r>
      <t xml:space="preserve">МКД расположенный по адресу :  МО, г. Котельники,                </t>
    </r>
    <r>
      <rPr>
        <b/>
        <sz val="12"/>
        <color indexed="8"/>
        <rFont val="Calibri"/>
        <family val="2"/>
      </rPr>
      <t>ул.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Кузьминская</t>
    </r>
  </si>
  <si>
    <t>Перерасчет</t>
  </si>
  <si>
    <t>Кап. Ремонт</t>
  </si>
  <si>
    <t>Эл. Энергия МОП руб.</t>
  </si>
  <si>
    <t>Поступило оплаты за жилищно-коммунальные услуги в 2014 году руб.</t>
  </si>
  <si>
    <r>
      <t xml:space="preserve">МКД расположенный по адресу :  МО, г. Котельники,                  </t>
    </r>
    <r>
      <rPr>
        <b/>
        <sz val="12"/>
        <color indexed="8"/>
        <rFont val="Calibri"/>
        <family val="2"/>
      </rPr>
      <t>ул. Кузьминская</t>
    </r>
  </si>
  <si>
    <t>3-й Покровский  проезд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</si>
</sst>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3" fontId="0" fillId="0" borderId="0" xfId="58" applyFont="1" applyBorder="1" applyAlignment="1">
      <alignment/>
    </xf>
    <xf numFmtId="43" fontId="0" fillId="0" borderId="0" xfId="58" applyFont="1" applyFill="1" applyBorder="1" applyAlignment="1">
      <alignment/>
    </xf>
    <xf numFmtId="43" fontId="30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43" fontId="39" fillId="0" borderId="13" xfId="58" applyFont="1" applyBorder="1" applyAlignment="1">
      <alignment/>
    </xf>
    <xf numFmtId="43" fontId="39" fillId="33" borderId="13" xfId="58" applyFont="1" applyFill="1" applyBorder="1" applyAlignment="1">
      <alignment/>
    </xf>
    <xf numFmtId="0" fontId="40" fillId="0" borderId="14" xfId="0" applyFont="1" applyBorder="1" applyAlignment="1">
      <alignment horizontal="center"/>
    </xf>
    <xf numFmtId="43" fontId="40" fillId="0" borderId="15" xfId="0" applyNumberFormat="1" applyFont="1" applyBorder="1" applyAlignment="1">
      <alignment/>
    </xf>
    <xf numFmtId="43" fontId="20" fillId="0" borderId="15" xfId="0" applyNumberFormat="1" applyFont="1" applyBorder="1" applyAlignment="1">
      <alignment/>
    </xf>
    <xf numFmtId="0" fontId="39" fillId="0" borderId="0" xfId="0" applyFont="1" applyAlignment="1">
      <alignment/>
    </xf>
    <xf numFmtId="43" fontId="0" fillId="0" borderId="13" xfId="58" applyFont="1" applyBorder="1" applyAlignment="1">
      <alignment/>
    </xf>
    <xf numFmtId="43" fontId="0" fillId="0" borderId="13" xfId="58" applyFont="1" applyBorder="1" applyAlignment="1">
      <alignment vertical="center" wrapText="1"/>
    </xf>
    <xf numFmtId="0" fontId="40" fillId="0" borderId="0" xfId="0" applyFont="1" applyBorder="1" applyAlignment="1">
      <alignment horizontal="center" vertical="top"/>
    </xf>
    <xf numFmtId="43" fontId="39" fillId="0" borderId="13" xfId="0" applyNumberFormat="1" applyFont="1" applyBorder="1" applyAlignment="1">
      <alignment vertical="center" wrapText="1"/>
    </xf>
    <xf numFmtId="43" fontId="39" fillId="0" borderId="13" xfId="58" applyFont="1" applyBorder="1" applyAlignment="1">
      <alignment vertical="center" wrapText="1"/>
    </xf>
    <xf numFmtId="43" fontId="39" fillId="0" borderId="13" xfId="58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43" fontId="0" fillId="0" borderId="17" xfId="58" applyFont="1" applyBorder="1" applyAlignment="1">
      <alignment horizontal="center" vertical="center" wrapText="1"/>
    </xf>
    <xf numFmtId="43" fontId="0" fillId="0" borderId="17" xfId="58" applyFont="1" applyBorder="1" applyAlignment="1">
      <alignment/>
    </xf>
    <xf numFmtId="0" fontId="40" fillId="0" borderId="12" xfId="0" applyFont="1" applyBorder="1" applyAlignment="1">
      <alignment horizontal="center"/>
    </xf>
    <xf numFmtId="43" fontId="30" fillId="0" borderId="18" xfId="0" applyNumberFormat="1" applyFont="1" applyBorder="1" applyAlignment="1">
      <alignment/>
    </xf>
    <xf numFmtId="43" fontId="21" fillId="0" borderId="13" xfId="58" applyFont="1" applyBorder="1" applyAlignment="1">
      <alignment/>
    </xf>
    <xf numFmtId="43" fontId="21" fillId="33" borderId="13" xfId="58" applyFont="1" applyFill="1" applyBorder="1" applyAlignment="1">
      <alignment/>
    </xf>
    <xf numFmtId="43" fontId="40" fillId="0" borderId="18" xfId="0" applyNumberFormat="1" applyFont="1" applyBorder="1" applyAlignment="1">
      <alignment/>
    </xf>
    <xf numFmtId="43" fontId="39" fillId="0" borderId="17" xfId="58" applyFont="1" applyBorder="1" applyAlignment="1">
      <alignment horizontal="center" vertical="center" wrapText="1"/>
    </xf>
    <xf numFmtId="43" fontId="39" fillId="0" borderId="17" xfId="58" applyFont="1" applyBorder="1" applyAlignment="1">
      <alignment/>
    </xf>
    <xf numFmtId="0" fontId="41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4"/>
  <sheetViews>
    <sheetView tabSelected="1" zoomScale="90" zoomScaleNormal="90" zoomScalePageLayoutView="0" workbookViewId="0" topLeftCell="A13">
      <selection activeCell="N18" sqref="N18"/>
    </sheetView>
  </sheetViews>
  <sheetFormatPr defaultColWidth="9.140625" defaultRowHeight="26.25" customHeight="1"/>
  <cols>
    <col min="2" max="2" width="23.140625" style="0" customWidth="1"/>
    <col min="3" max="3" width="17.57421875" style="0" customWidth="1"/>
    <col min="4" max="4" width="19.8515625" style="0" customWidth="1"/>
    <col min="5" max="5" width="18.140625" style="0" customWidth="1"/>
    <col min="6" max="6" width="18.421875" style="0" customWidth="1"/>
    <col min="7" max="7" width="18.28125" style="0" customWidth="1"/>
    <col min="8" max="8" width="18.421875" style="0" customWidth="1"/>
    <col min="9" max="10" width="16.421875" style="0" customWidth="1"/>
    <col min="11" max="11" width="16.421875" style="0" bestFit="1" customWidth="1"/>
    <col min="12" max="12" width="14.7109375" style="0" bestFit="1" customWidth="1"/>
    <col min="13" max="13" width="15.7109375" style="0" bestFit="1" customWidth="1"/>
    <col min="14" max="14" width="15.140625" style="0" customWidth="1"/>
  </cols>
  <sheetData>
    <row r="1" spans="2:10" ht="26.25" customHeight="1" thickBot="1">
      <c r="B1" s="34" t="s">
        <v>10</v>
      </c>
      <c r="C1" s="34"/>
      <c r="D1" s="34"/>
      <c r="E1" s="34"/>
      <c r="F1" s="34"/>
      <c r="G1" s="34"/>
      <c r="H1" s="34"/>
      <c r="I1" s="34"/>
      <c r="J1" s="19"/>
    </row>
    <row r="2" spans="2:11" ht="63" customHeight="1">
      <c r="B2" s="7" t="s">
        <v>14</v>
      </c>
      <c r="C2" s="8" t="s">
        <v>4</v>
      </c>
      <c r="D2" s="8" t="s">
        <v>5</v>
      </c>
      <c r="E2" s="9" t="s">
        <v>8</v>
      </c>
      <c r="F2" s="8" t="s">
        <v>7</v>
      </c>
      <c r="G2" s="9" t="s">
        <v>9</v>
      </c>
      <c r="H2" s="8" t="s">
        <v>6</v>
      </c>
      <c r="I2" s="9" t="s">
        <v>17</v>
      </c>
      <c r="J2" s="9" t="s">
        <v>16</v>
      </c>
      <c r="K2" s="23" t="s">
        <v>15</v>
      </c>
    </row>
    <row r="3" spans="2:11" ht="63" customHeight="1">
      <c r="B3" s="24" t="s">
        <v>11</v>
      </c>
      <c r="C3" s="20">
        <f>D3+E3+F3+G3+H3+I3+K3+J3</f>
        <v>8227223.179999997</v>
      </c>
      <c r="D3" s="21">
        <v>3023463.84</v>
      </c>
      <c r="E3" s="22">
        <v>681099.92</v>
      </c>
      <c r="F3" s="21">
        <v>1493483.32</v>
      </c>
      <c r="G3" s="22">
        <v>408728.39</v>
      </c>
      <c r="H3" s="18">
        <v>2407572.2099999986</v>
      </c>
      <c r="I3" s="22">
        <v>13598.31</v>
      </c>
      <c r="J3" s="22">
        <v>622077.35</v>
      </c>
      <c r="K3" s="25">
        <v>-422800.16</v>
      </c>
    </row>
    <row r="4" spans="2:11" ht="26.25" customHeight="1">
      <c r="B4" s="10" t="s">
        <v>1</v>
      </c>
      <c r="C4" s="29">
        <f>D4+E4+F4+G4+H4+I4+J4+K4</f>
        <v>21891897.220000003</v>
      </c>
      <c r="D4" s="30">
        <v>11006983.37</v>
      </c>
      <c r="E4" s="29">
        <v>1701233.83</v>
      </c>
      <c r="F4" s="29">
        <v>2976791.27</v>
      </c>
      <c r="G4" s="29">
        <v>1305087.53</v>
      </c>
      <c r="H4" s="29">
        <v>2682463.92</v>
      </c>
      <c r="I4" s="29">
        <v>552768.61</v>
      </c>
      <c r="J4" s="29">
        <v>1753060.01</v>
      </c>
      <c r="K4" s="26">
        <v>-86491.32</v>
      </c>
    </row>
    <row r="5" spans="2:11" ht="26.25" customHeight="1">
      <c r="B5" s="10" t="s">
        <v>2</v>
      </c>
      <c r="C5" s="29">
        <f>D5+E5+F5+G5+H5+I5+J5+K5</f>
        <v>6376835.3999999985</v>
      </c>
      <c r="D5" s="29">
        <v>3210800.27</v>
      </c>
      <c r="E5" s="29">
        <v>518306.52</v>
      </c>
      <c r="F5" s="29">
        <v>1122174.72</v>
      </c>
      <c r="G5" s="29">
        <v>406100.55</v>
      </c>
      <c r="H5" s="29">
        <v>753697.39</v>
      </c>
      <c r="I5" s="29">
        <v>200969.63</v>
      </c>
      <c r="J5" s="29">
        <v>510984.72</v>
      </c>
      <c r="K5" s="26">
        <v>-346198.4</v>
      </c>
    </row>
    <row r="6" spans="2:11" ht="26.25" customHeight="1">
      <c r="B6" s="10" t="s">
        <v>3</v>
      </c>
      <c r="C6" s="29">
        <f>D6+E6+F6+G6+H6+I6+J6+K6</f>
        <v>33737636.79</v>
      </c>
      <c r="D6" s="29">
        <v>17033838.87</v>
      </c>
      <c r="E6" s="29">
        <v>2435503.68</v>
      </c>
      <c r="F6" s="29">
        <v>5819156.91</v>
      </c>
      <c r="G6" s="29">
        <v>1913792.57</v>
      </c>
      <c r="H6" s="29">
        <v>3618552.7</v>
      </c>
      <c r="I6" s="29">
        <v>1053648.86</v>
      </c>
      <c r="J6" s="29">
        <v>2712078.39</v>
      </c>
      <c r="K6" s="26">
        <v>-848935.19</v>
      </c>
    </row>
    <row r="7" spans="2:11" ht="26.25" customHeight="1">
      <c r="B7" s="27" t="s">
        <v>20</v>
      </c>
      <c r="C7" s="11"/>
      <c r="D7" s="11"/>
      <c r="E7" s="11"/>
      <c r="F7" s="11"/>
      <c r="G7" s="11"/>
      <c r="H7" s="11"/>
      <c r="I7" s="11"/>
      <c r="J7" s="11"/>
      <c r="K7" s="26"/>
    </row>
    <row r="8" spans="2:11" ht="26.25" customHeight="1">
      <c r="B8" s="10" t="s">
        <v>12</v>
      </c>
      <c r="C8" s="11">
        <f>D8+E8+F8+G8+H8+I8+J8+K8</f>
        <v>7645774.599999999</v>
      </c>
      <c r="D8" s="11">
        <v>2717924.3</v>
      </c>
      <c r="E8" s="11">
        <v>787763.84</v>
      </c>
      <c r="F8" s="11">
        <v>1684994.64</v>
      </c>
      <c r="G8" s="11">
        <v>465473.79</v>
      </c>
      <c r="H8" s="11">
        <v>1871713.42</v>
      </c>
      <c r="I8" s="11">
        <v>45656.06</v>
      </c>
      <c r="J8" s="11">
        <v>559212.74</v>
      </c>
      <c r="K8" s="26">
        <v>-486964.19</v>
      </c>
    </row>
    <row r="9" spans="2:11" ht="26.25" customHeight="1">
      <c r="B9" s="10" t="s">
        <v>13</v>
      </c>
      <c r="C9" s="11">
        <f>D9+E9+F9+G9+H9+I9+J9+K9</f>
        <v>3761635.8600000003</v>
      </c>
      <c r="D9" s="11">
        <v>1319320.09</v>
      </c>
      <c r="E9" s="11">
        <v>389258.35</v>
      </c>
      <c r="F9" s="11">
        <v>816636.01</v>
      </c>
      <c r="G9" s="11">
        <v>232454.64</v>
      </c>
      <c r="H9" s="17">
        <v>972567.2799999998</v>
      </c>
      <c r="I9" s="11">
        <v>13770.56</v>
      </c>
      <c r="J9" s="11">
        <v>271449.89</v>
      </c>
      <c r="K9" s="26">
        <v>-253820.96</v>
      </c>
    </row>
    <row r="10" spans="2:11" ht="26.25" customHeight="1" thickBot="1">
      <c r="B10" s="13" t="s">
        <v>0</v>
      </c>
      <c r="C10" s="14">
        <f aca="true" t="shared" si="0" ref="C10:K10">SUM(C3:C9)</f>
        <v>81641003.05</v>
      </c>
      <c r="D10" s="14">
        <f t="shared" si="0"/>
        <v>38312330.74</v>
      </c>
      <c r="E10" s="14">
        <f t="shared" si="0"/>
        <v>6513166.14</v>
      </c>
      <c r="F10" s="14">
        <f t="shared" si="0"/>
        <v>13913236.87</v>
      </c>
      <c r="G10" s="14">
        <f t="shared" si="0"/>
        <v>4731637.47</v>
      </c>
      <c r="H10" s="15">
        <f t="shared" si="0"/>
        <v>12306566.919999998</v>
      </c>
      <c r="I10" s="14">
        <f t="shared" si="0"/>
        <v>1880412.0300000003</v>
      </c>
      <c r="J10" s="14">
        <f t="shared" si="0"/>
        <v>6428863.100000001</v>
      </c>
      <c r="K10" s="28">
        <f t="shared" si="0"/>
        <v>-2445210.2199999997</v>
      </c>
    </row>
    <row r="11" spans="2:10" ht="26.25" customHeight="1">
      <c r="B11" s="16"/>
      <c r="C11" s="16"/>
      <c r="D11" s="16"/>
      <c r="E11" s="16"/>
      <c r="F11" s="16"/>
      <c r="G11" s="16"/>
      <c r="H11" s="16"/>
      <c r="I11" s="16"/>
      <c r="J11" s="16"/>
    </row>
    <row r="12" spans="2:10" ht="26.25" customHeight="1">
      <c r="B12" s="16"/>
      <c r="C12" s="16"/>
      <c r="D12" s="16"/>
      <c r="E12" s="16"/>
      <c r="F12" s="16"/>
      <c r="G12" s="16"/>
      <c r="H12" s="16"/>
      <c r="I12" s="16"/>
      <c r="J12" s="16"/>
    </row>
    <row r="13" spans="2:10" ht="26.25" customHeight="1" thickBot="1">
      <c r="B13" s="16"/>
      <c r="C13" s="16"/>
      <c r="D13" s="34" t="s">
        <v>18</v>
      </c>
      <c r="E13" s="34"/>
      <c r="F13" s="34"/>
      <c r="G13" s="34"/>
      <c r="H13" s="34"/>
      <c r="I13" s="16"/>
      <c r="J13" s="16"/>
    </row>
    <row r="14" spans="2:14" ht="78" customHeight="1">
      <c r="B14" s="7" t="s">
        <v>19</v>
      </c>
      <c r="C14" s="8" t="s">
        <v>4</v>
      </c>
      <c r="D14" s="8" t="s">
        <v>5</v>
      </c>
      <c r="E14" s="9" t="s">
        <v>8</v>
      </c>
      <c r="F14" s="8" t="s">
        <v>7</v>
      </c>
      <c r="G14" s="9" t="s">
        <v>9</v>
      </c>
      <c r="H14" s="8" t="s">
        <v>6</v>
      </c>
      <c r="I14" s="9" t="s">
        <v>17</v>
      </c>
      <c r="J14" s="9" t="s">
        <v>16</v>
      </c>
      <c r="K14" s="23" t="s">
        <v>15</v>
      </c>
      <c r="L14" s="2"/>
      <c r="M14" s="2"/>
      <c r="N14" s="3"/>
    </row>
    <row r="15" spans="2:14" ht="42" customHeight="1">
      <c r="B15" s="24" t="s">
        <v>11</v>
      </c>
      <c r="C15" s="21">
        <f>D15+E15+F15+G15+H15+I15+J15+K15</f>
        <v>1976242.4900000002</v>
      </c>
      <c r="D15" s="21">
        <v>767647.07</v>
      </c>
      <c r="E15" s="22">
        <v>196362.99</v>
      </c>
      <c r="F15" s="21">
        <v>412980.94</v>
      </c>
      <c r="G15" s="22">
        <v>120624.08</v>
      </c>
      <c r="H15" s="21">
        <v>496963.24</v>
      </c>
      <c r="I15" s="22">
        <v>184.51</v>
      </c>
      <c r="J15" s="22">
        <v>157943.35</v>
      </c>
      <c r="K15" s="32">
        <v>-176463.69</v>
      </c>
      <c r="L15" s="2"/>
      <c r="M15" s="2"/>
      <c r="N15" s="3"/>
    </row>
    <row r="16" spans="2:14" ht="26.25" customHeight="1">
      <c r="B16" s="10" t="s">
        <v>1</v>
      </c>
      <c r="C16" s="11">
        <f>D16+E16+F16+G16+H16+I16+J16+K16</f>
        <v>22834107.209999997</v>
      </c>
      <c r="D16" s="12">
        <f>12635.33+11506034.42</f>
        <v>11518669.75</v>
      </c>
      <c r="E16" s="11">
        <v>1824024.94</v>
      </c>
      <c r="F16" s="11">
        <v>3230748.58</v>
      </c>
      <c r="G16" s="11">
        <v>1338460.53</v>
      </c>
      <c r="H16" s="11">
        <v>3036836.11</v>
      </c>
      <c r="I16" s="11">
        <v>539983.84</v>
      </c>
      <c r="J16" s="11">
        <v>1416334.74</v>
      </c>
      <c r="K16" s="33">
        <v>-70951.28</v>
      </c>
      <c r="L16" s="4"/>
      <c r="M16" s="4"/>
      <c r="N16" s="5"/>
    </row>
    <row r="17" spans="2:14" ht="26.25" customHeight="1">
      <c r="B17" s="10" t="s">
        <v>2</v>
      </c>
      <c r="C17" s="11">
        <f>D17+E17+F17+G17+H17+I17+J17+K17</f>
        <v>7015993.06</v>
      </c>
      <c r="D17" s="11">
        <f>13814.83+3413862.15</f>
        <v>3427676.98</v>
      </c>
      <c r="E17" s="11">
        <v>551533.13</v>
      </c>
      <c r="F17" s="11">
        <v>1137609.82</v>
      </c>
      <c r="G17" s="11">
        <v>382666.12</v>
      </c>
      <c r="H17" s="11">
        <v>936619.63</v>
      </c>
      <c r="I17" s="11">
        <v>194585.4</v>
      </c>
      <c r="J17" s="11">
        <v>407252.64</v>
      </c>
      <c r="K17" s="33">
        <v>-21950.66</v>
      </c>
      <c r="L17" s="4"/>
      <c r="M17" s="4"/>
      <c r="N17" s="5"/>
    </row>
    <row r="18" spans="2:14" ht="26.25" customHeight="1">
      <c r="B18" s="10" t="s">
        <v>3</v>
      </c>
      <c r="C18" s="11">
        <f>D18+E18+F18+G18+H18+I18+J18+K18</f>
        <v>35186267.43</v>
      </c>
      <c r="D18" s="11">
        <f>83078.38+18192187.18+765942.78</f>
        <v>19041208.34</v>
      </c>
      <c r="E18" s="11">
        <v>2537854.62</v>
      </c>
      <c r="F18" s="11">
        <v>5420094.05</v>
      </c>
      <c r="G18" s="11">
        <v>1946120.4</v>
      </c>
      <c r="H18" s="11">
        <v>4284246.13</v>
      </c>
      <c r="I18" s="11">
        <v>879541.07</v>
      </c>
      <c r="J18" s="11">
        <v>1460174.21</v>
      </c>
      <c r="K18" s="33">
        <v>-382971.39</v>
      </c>
      <c r="L18" s="4"/>
      <c r="M18" s="4"/>
      <c r="N18" s="5"/>
    </row>
    <row r="19" spans="2:14" ht="26.25" customHeight="1">
      <c r="B19" s="27" t="s">
        <v>20</v>
      </c>
      <c r="C19" s="11"/>
      <c r="D19" s="11"/>
      <c r="E19" s="11"/>
      <c r="F19" s="11"/>
      <c r="G19" s="11"/>
      <c r="H19" s="11"/>
      <c r="I19" s="11"/>
      <c r="J19" s="11"/>
      <c r="K19" s="33"/>
      <c r="L19" s="4"/>
      <c r="M19" s="4"/>
      <c r="N19" s="5"/>
    </row>
    <row r="20" spans="2:14" ht="26.25" customHeight="1">
      <c r="B20" s="10" t="s">
        <v>12</v>
      </c>
      <c r="C20" s="11">
        <f>D20+E20+F20+G20+H20+I20+J20+K20</f>
        <v>1732374.6500000001</v>
      </c>
      <c r="D20" s="11">
        <v>673921.19</v>
      </c>
      <c r="E20" s="11">
        <v>216578.16</v>
      </c>
      <c r="F20" s="11">
        <v>462924.61</v>
      </c>
      <c r="G20" s="11">
        <v>128886.82</v>
      </c>
      <c r="H20" s="11">
        <v>383503.95</v>
      </c>
      <c r="I20" s="11">
        <v>435.11</v>
      </c>
      <c r="J20" s="11">
        <v>134002.26</v>
      </c>
      <c r="K20" s="33">
        <v>-267877.45</v>
      </c>
      <c r="L20" s="4"/>
      <c r="M20" s="4"/>
      <c r="N20" s="5"/>
    </row>
    <row r="21" spans="2:14" ht="26.25" customHeight="1">
      <c r="B21" s="10" t="s">
        <v>13</v>
      </c>
      <c r="C21" s="11">
        <f>D21+E21+F21+G21+H21+I21+J21+K21</f>
        <v>861809.8899999999</v>
      </c>
      <c r="D21" s="11">
        <v>337517.91</v>
      </c>
      <c r="E21" s="11">
        <v>100269.16</v>
      </c>
      <c r="F21" s="11">
        <v>211918.17</v>
      </c>
      <c r="G21" s="11">
        <v>60908.86</v>
      </c>
      <c r="H21" s="11">
        <v>205097.97</v>
      </c>
      <c r="I21" s="11">
        <v>344.2</v>
      </c>
      <c r="J21" s="11">
        <v>69444.29</v>
      </c>
      <c r="K21" s="33">
        <v>-123690.67</v>
      </c>
      <c r="L21" s="4"/>
      <c r="M21" s="4"/>
      <c r="N21" s="5"/>
    </row>
    <row r="22" spans="2:14" ht="26.25" customHeight="1" thickBot="1">
      <c r="B22" s="13" t="s">
        <v>0</v>
      </c>
      <c r="C22" s="14">
        <f aca="true" t="shared" si="1" ref="C22:K22">SUM(C15:C21)</f>
        <v>69606794.73</v>
      </c>
      <c r="D22" s="14">
        <f t="shared" si="1"/>
        <v>35766641.239999995</v>
      </c>
      <c r="E22" s="14">
        <f t="shared" si="1"/>
        <v>5426623</v>
      </c>
      <c r="F22" s="14">
        <f t="shared" si="1"/>
        <v>10876276.17</v>
      </c>
      <c r="G22" s="14">
        <f t="shared" si="1"/>
        <v>3977666.8099999996</v>
      </c>
      <c r="H22" s="15">
        <f t="shared" si="1"/>
        <v>9343267.03</v>
      </c>
      <c r="I22" s="14">
        <f t="shared" si="1"/>
        <v>1615074.13</v>
      </c>
      <c r="J22" s="14">
        <f t="shared" si="1"/>
        <v>3645151.49</v>
      </c>
      <c r="K22" s="31">
        <f t="shared" si="1"/>
        <v>-1043905.14</v>
      </c>
      <c r="L22" s="6"/>
      <c r="M22" s="6"/>
      <c r="N22" s="6"/>
    </row>
    <row r="24" spans="6:8" ht="26.25" customHeight="1">
      <c r="F24" s="1"/>
      <c r="H24" s="1"/>
    </row>
  </sheetData>
  <sheetProtection/>
  <mergeCells count="2">
    <mergeCell ref="D13:H13"/>
    <mergeCell ref="B1:I1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1</cp:lastModifiedBy>
  <cp:lastPrinted>2014-07-14T06:43:46Z</cp:lastPrinted>
  <dcterms:created xsi:type="dcterms:W3CDTF">2013-07-30T12:48:34Z</dcterms:created>
  <dcterms:modified xsi:type="dcterms:W3CDTF">2015-10-07T07:58:39Z</dcterms:modified>
  <cp:category/>
  <cp:version/>
  <cp:contentType/>
  <cp:contentStatus/>
</cp:coreProperties>
</file>